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BarbaraStylska\Downloads\"/>
    </mc:Choice>
  </mc:AlternateContent>
  <xr:revisionPtr revIDLastSave="0" documentId="8_{0493D367-B5A7-401D-B92C-3ED97A907D26}" xr6:coauthVersionLast="47" xr6:coauthVersionMax="47" xr10:uidLastSave="{00000000-0000-0000-0000-000000000000}"/>
  <bookViews>
    <workbookView xWindow="28680" yWindow="-120" windowWidth="29040" windowHeight="15720" xr2:uid="{D0E530D7-BC91-45C8-BCF1-F290FB86FB70}"/>
  </bookViews>
  <sheets>
    <sheet name="Var RC" sheetId="1" r:id="rId1"/>
  </sheets>
  <externalReferences>
    <externalReference r:id="rId2"/>
  </externalReferences>
  <definedNames>
    <definedName name="_xlnm.Print_Area" localSheetId="0">'Var RC'!$A$1:$I$84</definedName>
    <definedName name="_xlnm.Print_Titles" localSheetId="0">'Var RC'!$1:$4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C69" i="1"/>
  <c r="B69" i="1"/>
  <c r="D67" i="1"/>
  <c r="D66" i="1"/>
  <c r="D65" i="1"/>
  <c r="D64" i="1"/>
  <c r="D63" i="1"/>
  <c r="D62" i="1"/>
  <c r="H40" i="1"/>
  <c r="D40" i="1"/>
  <c r="H39" i="1"/>
  <c r="D39" i="1"/>
  <c r="H33" i="1"/>
  <c r="D33" i="1"/>
  <c r="B35" i="1"/>
  <c r="H32" i="1"/>
  <c r="D32" i="1"/>
  <c r="H31" i="1"/>
  <c r="D31" i="1"/>
  <c r="H30" i="1"/>
  <c r="D30" i="1"/>
  <c r="H22" i="1"/>
  <c r="D22" i="1"/>
  <c r="H21" i="1"/>
  <c r="D21" i="1"/>
  <c r="H20" i="1"/>
  <c r="D20" i="1"/>
  <c r="H19" i="1"/>
  <c r="D19" i="1"/>
  <c r="G24" i="1"/>
  <c r="F24" i="1"/>
  <c r="C24" i="1"/>
  <c r="B24" i="1"/>
  <c r="H14" i="1"/>
  <c r="D14" i="1"/>
  <c r="H8" i="1"/>
  <c r="G26" i="1"/>
  <c r="D8" i="1"/>
  <c r="A3" i="1"/>
  <c r="A2" i="1"/>
  <c r="D69" i="1" l="1"/>
  <c r="D24" i="1"/>
  <c r="F26" i="1"/>
  <c r="H24" i="1"/>
  <c r="G37" i="1"/>
  <c r="G42" i="1" s="1"/>
  <c r="C26" i="1"/>
  <c r="F35" i="1"/>
  <c r="D18" i="1"/>
  <c r="C35" i="1"/>
  <c r="D35" i="1" s="1"/>
  <c r="B26" i="1"/>
  <c r="G35" i="1"/>
  <c r="H18" i="1"/>
  <c r="B37" i="1" l="1"/>
  <c r="D26" i="1"/>
  <c r="C37" i="1"/>
  <c r="C42" i="1" s="1"/>
  <c r="H35" i="1"/>
  <c r="H26" i="1"/>
  <c r="F37" i="1"/>
  <c r="B42" i="1" l="1"/>
  <c r="D42" i="1" s="1"/>
  <c r="D37" i="1"/>
  <c r="H37" i="1"/>
  <c r="F42" i="1"/>
  <c r="H42" i="1" s="1"/>
</calcChain>
</file>

<file path=xl/sharedStrings.xml><?xml version="1.0" encoding="utf-8"?>
<sst xmlns="http://schemas.openxmlformats.org/spreadsheetml/2006/main" count="49" uniqueCount="39">
  <si>
    <t>Elizabeth Finn Homes</t>
  </si>
  <si>
    <t>Month</t>
  </si>
  <si>
    <t>Year to date</t>
  </si>
  <si>
    <t>Actual</t>
  </si>
  <si>
    <t>Budget</t>
  </si>
  <si>
    <t>Variance</t>
  </si>
  <si>
    <t>Commentary</t>
  </si>
  <si>
    <t>TOTAL INCOME</t>
  </si>
  <si>
    <t>Average fee variance</t>
  </si>
  <si>
    <t>Occupancy variance</t>
  </si>
  <si>
    <t>Other income</t>
  </si>
  <si>
    <t>TOTAL SALARY COSTS</t>
  </si>
  <si>
    <t>CARE HOME DIRECT COSTS</t>
  </si>
  <si>
    <t>Total Management</t>
  </si>
  <si>
    <t>Total Hotel Services</t>
  </si>
  <si>
    <t>Total Medical</t>
  </si>
  <si>
    <t>Total Residents</t>
  </si>
  <si>
    <t>Total Other Staff Costs</t>
  </si>
  <si>
    <t>TOTAL DIRECT COSTS</t>
  </si>
  <si>
    <r>
      <t>GROSS PROFIT\</t>
    </r>
    <r>
      <rPr>
        <b/>
        <sz val="11"/>
        <color rgb="FFFF0000"/>
        <rFont val="Aptos Narrow"/>
        <family val="2"/>
        <scheme val="minor"/>
      </rPr>
      <t>(LOSS)</t>
    </r>
  </si>
  <si>
    <t>CARE HOME CENTRAL COSTS</t>
  </si>
  <si>
    <t>Total Premises</t>
  </si>
  <si>
    <t>TOTAL CENTRAL COSTS</t>
  </si>
  <si>
    <r>
      <t>OPERATING PROFIT\</t>
    </r>
    <r>
      <rPr>
        <b/>
        <sz val="11"/>
        <color rgb="FFFF0000"/>
        <rFont val="Aptos Narrow"/>
        <family val="2"/>
        <scheme val="minor"/>
      </rPr>
      <t>(LOSS)</t>
    </r>
  </si>
  <si>
    <t>Total Capital Items</t>
  </si>
  <si>
    <t>Refurb/PPM - General</t>
  </si>
  <si>
    <r>
      <t>NET PROFIT\</t>
    </r>
    <r>
      <rPr>
        <b/>
        <sz val="11"/>
        <color rgb="FFFF0000"/>
        <rFont val="Aptos Narrow"/>
        <family val="2"/>
        <scheme val="minor"/>
      </rPr>
      <t>(LOSS)</t>
    </r>
  </si>
  <si>
    <t>Aged Debt</t>
  </si>
  <si>
    <t>Current</t>
  </si>
  <si>
    <t>Prior</t>
  </si>
  <si>
    <t>Change</t>
  </si>
  <si>
    <t>30 days</t>
  </si>
  <si>
    <t>60 days</t>
  </si>
  <si>
    <t>90 days</t>
  </si>
  <si>
    <t>120 days</t>
  </si>
  <si>
    <t>150+ days</t>
  </si>
  <si>
    <t>Total</t>
  </si>
  <si>
    <t>10 Highest Debtors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</si>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</sst>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[Red]\(#,##0\);\-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Continuous"/>
    </xf>
    <xf numFmtId="164" fontId="0" fillId="2" borderId="0" xfId="0" applyNumberForma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0" xfId="0" applyFill="1"/>
    <xf numFmtId="164" fontId="2" fillId="2" borderId="0" xfId="0" applyNumberFormat="1" applyFont="1" applyFill="1" applyAlignment="1">
      <alignment horizontal="centerContinuous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2" fillId="2" borderId="0" xfId="0" applyFont="1" applyFill="1" applyAlignment="1">
      <alignment horizontal="left"/>
    </xf>
    <xf numFmtId="164" fontId="2" fillId="3" borderId="2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2" fillId="2" borderId="0" xfId="0" applyFont="1" applyFill="1"/>
    <xf numFmtId="16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164" fontId="2" fillId="2" borderId="1" xfId="1" applyNumberFormat="1" applyFont="1" applyFill="1" applyBorder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0" fontId="0" fillId="2" borderId="0" xfId="0" applyFill="1" applyAlignment="1">
      <alignment horizontal="left" vertical="top"/>
    </xf>
    <xf numFmtId="164" fontId="1" fillId="2" borderId="0" xfId="1" applyNumberFormat="1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4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164" fontId="1" fillId="2" borderId="5" xfId="1" applyNumberFormat="1" applyFont="1" applyFill="1" applyBorder="1" applyAlignment="1">
      <alignment vertical="top"/>
    </xf>
    <xf numFmtId="0" fontId="0" fillId="2" borderId="3" xfId="0" applyFill="1" applyBorder="1" applyAlignment="1">
      <alignment horizontal="left" vertical="top"/>
    </xf>
    <xf numFmtId="164" fontId="1" fillId="2" borderId="1" xfId="1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0" fillId="2" borderId="6" xfId="0" applyFill="1" applyBorder="1" applyAlignment="1">
      <alignment horizontal="left" vertical="top"/>
    </xf>
    <xf numFmtId="164" fontId="1" fillId="2" borderId="7" xfId="1" applyNumberFormat="1" applyFont="1" applyFill="1" applyBorder="1" applyAlignment="1">
      <alignment vertical="top"/>
    </xf>
    <xf numFmtId="164" fontId="1" fillId="2" borderId="8" xfId="1" applyNumberFormat="1" applyFont="1" applyFill="1" applyBorder="1" applyAlignment="1">
      <alignment vertical="top"/>
    </xf>
    <xf numFmtId="164" fontId="1" fillId="2" borderId="9" xfId="1" applyNumberFormat="1" applyFont="1" applyFill="1" applyBorder="1" applyAlignment="1">
      <alignment vertical="top"/>
    </xf>
    <xf numFmtId="164" fontId="2" fillId="2" borderId="7" xfId="1" applyNumberFormat="1" applyFont="1" applyFill="1" applyBorder="1" applyAlignment="1">
      <alignment vertical="top"/>
    </xf>
    <xf numFmtId="164" fontId="2" fillId="2" borderId="8" xfId="1" applyNumberFormat="1" applyFont="1" applyFill="1" applyBorder="1" applyAlignment="1">
      <alignment vertical="top"/>
    </xf>
    <xf numFmtId="164" fontId="2" fillId="2" borderId="9" xfId="1" applyNumberFormat="1" applyFont="1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0" fillId="4" borderId="1" xfId="0" applyFill="1" applyBorder="1" applyAlignment="1">
      <alignment vertical="top" wrapText="1"/>
    </xf>
    <xf numFmtId="164" fontId="1" fillId="2" borderId="4" xfId="1" applyNumberFormat="1" applyFont="1" applyFill="1" applyBorder="1" applyAlignment="1">
      <alignment vertical="top"/>
    </xf>
    <xf numFmtId="0" fontId="5" fillId="2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164" fontId="0" fillId="2" borderId="4" xfId="1" applyNumberFormat="1" applyFont="1" applyFill="1" applyBorder="1" applyAlignment="1">
      <alignment vertical="top"/>
    </xf>
    <xf numFmtId="0" fontId="2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"Rush Court: 12 month trend"</c:f>
          <c:strCache>
            <c:ptCount val="1"/>
            <c:pt idx="0">
              <c:v>Rush Court: 12 month trend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96482511862964E-2"/>
          <c:y val="0.17352046783625732"/>
          <c:w val="0.91323378524133847"/>
          <c:h val="0.71832389372381089"/>
        </c:manualLayout>
      </c:layout>
      <c:lineChart>
        <c:grouping val="standard"/>
        <c:varyColors val="0"/>
        <c:ser>
          <c:idx val="0"/>
          <c:order val="0"/>
          <c:tx>
            <c:v>Income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C-42E7-82A5-EBF33CAEA9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C-42E7-82A5-EBF33CAEA9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2C-42E7-82A5-EBF33CAEA9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2C-42E7-82A5-EBF33CAEA9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2C-42E7-82A5-EBF33CAEA9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2C-42E7-82A5-EBF33CAEA9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2C-42E7-82A5-EBF33CAEA9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2C-42E7-82A5-EBF33CAEA9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2C-42E7-82A5-EBF33CAEA9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2C-42E7-82A5-EBF33CAEA9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2C-42E7-82A5-EBF33CAEA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3975" cap="rnd" cmpd="sng">
                <a:solidFill>
                  <a:schemeClr val="accent1"/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#,##0.0,"k"_);[Red]\(#,##0.0,"k"\);\-_)</c:formatCode>
              <c:ptCount val="12"/>
              <c:pt idx="0">
                <c:v>309829.17000000004</c:v>
              </c:pt>
              <c:pt idx="1">
                <c:v>288119.61</c:v>
              </c:pt>
              <c:pt idx="2">
                <c:v>352044.16</c:v>
              </c:pt>
              <c:pt idx="3">
                <c:v>322732.04000000004</c:v>
              </c:pt>
              <c:pt idx="4">
                <c:v>306842.58</c:v>
              </c:pt>
              <c:pt idx="5">
                <c:v>306058.70999999996</c:v>
              </c:pt>
              <c:pt idx="6">
                <c:v>299133.40000000002</c:v>
              </c:pt>
              <c:pt idx="7">
                <c:v>269828.81</c:v>
              </c:pt>
              <c:pt idx="8">
                <c:v>307019.84999999998</c:v>
              </c:pt>
              <c:pt idx="9">
                <c:v>294234.14999999997</c:v>
              </c:pt>
              <c:pt idx="10">
                <c:v>254773.67</c:v>
              </c:pt>
              <c:pt idx="11">
                <c:v>273884.32999999996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782C-42E7-82A5-EBF33CAEA999}"/>
            </c:ext>
          </c:extLst>
        </c:ser>
        <c:ser>
          <c:idx val="1"/>
          <c:order val="1"/>
          <c:tx>
            <c:v>Staff costs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2C-42E7-82A5-EBF33CAEA9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2C-42E7-82A5-EBF33CAEA9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2C-42E7-82A5-EBF33CAEA9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2C-42E7-82A5-EBF33CAEA9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2C-42E7-82A5-EBF33CAEA9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2C-42E7-82A5-EBF33CAEA9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2C-42E7-82A5-EBF33CAEA9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2C-42E7-82A5-EBF33CAEA9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82C-42E7-82A5-EBF33CAEA9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2C-42E7-82A5-EBF33CAEA9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82C-42E7-82A5-EBF33CAEA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3975" cap="rnd">
                <a:solidFill>
                  <a:schemeClr val="accent2"/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#,##0.0,"k"_);[Red]\(#,##0.0,"k"\);\-_)</c:formatCode>
              <c:ptCount val="12"/>
              <c:pt idx="0">
                <c:v>203841.40999999995</c:v>
              </c:pt>
              <c:pt idx="1">
                <c:v>193915.31999999998</c:v>
              </c:pt>
              <c:pt idx="2">
                <c:v>196505.16</c:v>
              </c:pt>
              <c:pt idx="3">
                <c:v>183827.01000000004</c:v>
              </c:pt>
              <c:pt idx="4">
                <c:v>217657.72999999998</c:v>
              </c:pt>
              <c:pt idx="5">
                <c:v>231257.02000000002</c:v>
              </c:pt>
              <c:pt idx="6">
                <c:v>218595.45</c:v>
              </c:pt>
              <c:pt idx="7">
                <c:v>240123.11999999997</c:v>
              </c:pt>
              <c:pt idx="8">
                <c:v>207228.06</c:v>
              </c:pt>
              <c:pt idx="9">
                <c:v>169408.87999999998</c:v>
              </c:pt>
              <c:pt idx="10">
                <c:v>171216.25999999998</c:v>
              </c:pt>
              <c:pt idx="11">
                <c:v>161309.13999999998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782C-42E7-82A5-EBF33CAEA999}"/>
            </c:ext>
          </c:extLst>
        </c:ser>
        <c:ser>
          <c:idx val="5"/>
          <c:order val="2"/>
          <c:tx>
            <c:v>Net profit\(loss)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82C-42E7-82A5-EBF33CAEA9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82C-42E7-82A5-EBF33CAEA9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82C-42E7-82A5-EBF33CAEA9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82C-42E7-82A5-EBF33CAEA9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82C-42E7-82A5-EBF33CAEA9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82C-42E7-82A5-EBF33CAEA9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82C-42E7-82A5-EBF33CAEA9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82C-42E7-82A5-EBF33CAEA9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82C-42E7-82A5-EBF33CAEA9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82C-42E7-82A5-EBF33CAEA9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82C-42E7-82A5-EBF33CAEA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53975" cap="rnd">
                <a:solidFill>
                  <a:schemeClr val="accent6"/>
                </a:solidFill>
                <a:prstDash val="solid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#,##0.0,"k"_);[Red]\(#,##0.0,"k"\);\-_)</c:formatCode>
              <c:ptCount val="12"/>
              <c:pt idx="0">
                <c:v>3665.1700000000892</c:v>
              </c:pt>
              <c:pt idx="1">
                <c:v>-37621.580000000031</c:v>
              </c:pt>
              <c:pt idx="2">
                <c:v>54412.97</c:v>
              </c:pt>
              <c:pt idx="3">
                <c:v>25037.560000000125</c:v>
              </c:pt>
              <c:pt idx="4">
                <c:v>-16576.36999999993</c:v>
              </c:pt>
              <c:pt idx="5">
                <c:v>-20719.080000000085</c:v>
              </c:pt>
              <c:pt idx="6">
                <c:v>-26312.399999999983</c:v>
              </c:pt>
              <c:pt idx="7">
                <c:v>-69162.179999999964</c:v>
              </c:pt>
              <c:pt idx="8">
                <c:v>6249.4599999999791</c:v>
              </c:pt>
              <c:pt idx="9">
                <c:v>5629.8799999998928</c:v>
              </c:pt>
              <c:pt idx="10">
                <c:v>-25957.839999999942</c:v>
              </c:pt>
              <c:pt idx="11">
                <c:v>4263.5399999999026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6-782C-42E7-82A5-EBF33CAEA999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53815423"/>
        <c:axId val="253840863"/>
      </c:lineChart>
      <c:catAx>
        <c:axId val="25381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840863"/>
        <c:crosses val="autoZero"/>
        <c:auto val="1"/>
        <c:lblAlgn val="ctr"/>
        <c:lblOffset val="100"/>
        <c:noMultiLvlLbl val="0"/>
      </c:catAx>
      <c:valAx>
        <c:axId val="25384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,&quot;k&quot;_);[Red]\(#,##0.0,&quot;k&quot;\);\-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81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9</xdr:col>
      <xdr:colOff>0</xdr:colOff>
      <xdr:row>58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E38215-243B-4379-A609-6F640BAA9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baraStylska\AppData\Local\Microsoft\Windows\INetCache\Content.Outlook\8L8JILIW\2512%20Rush%20Court.xlsx" TargetMode="External"/><Relationship Id="rId1" Type="http://schemas.openxmlformats.org/officeDocument/2006/relationships/externalLinkPath" Target="/Users/BarbaraStylska/AppData/Local/Microsoft/Windows/INetCache/Content.Outlook/8L8JILIW/2512%20Rush%20Cou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P&amp;LSumm_Mth"/>
      <sheetName val="P&amp;LSumm_YtD"/>
      <sheetName val="KPIs"/>
      <sheetName val="KPIGraph"/>
      <sheetName val="P&amp;L Homes"/>
      <sheetName val="P&amp;L RC"/>
      <sheetName val="Var RC"/>
    </sheetNames>
    <sheetDataSet>
      <sheetData sheetId="0">
        <row r="17">
          <cell r="A17" t="str">
            <v>December 2025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A2" t="str">
            <v>Rush Court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7257-2440-4F32-9D71-A34150DA17C6}">
  <sheetPr>
    <tabColor theme="8" tint="-0.249977111117893"/>
    <pageSetUpPr fitToPage="1"/>
  </sheetPr>
  <dimension ref="A1:K85"/>
  <sheetViews>
    <sheetView tabSelected="1" workbookViewId="0">
      <selection activeCell="A52" sqref="A52"/>
    </sheetView>
  </sheetViews>
  <sheetFormatPr defaultColWidth="9.140625" defaultRowHeight="14.45"/>
  <cols>
    <col min="1" max="1" width="25.85546875" style="4" bestFit="1" customWidth="1"/>
    <col min="2" max="4" width="9.42578125" style="4" customWidth="1"/>
    <col min="5" max="5" width="2.7109375" style="4" customWidth="1"/>
    <col min="6" max="7" width="9.85546875" style="4" bestFit="1" customWidth="1"/>
    <col min="8" max="8" width="9.42578125" style="4" customWidth="1"/>
    <col min="9" max="9" width="57.140625" style="4" customWidth="1"/>
    <col min="10" max="10" width="2.85546875" style="4" customWidth="1"/>
    <col min="11" max="16384" width="9.140625" style="4"/>
  </cols>
  <sheetData>
    <row r="1" spans="1:11">
      <c r="A1" s="1" t="s">
        <v>0</v>
      </c>
      <c r="B1" s="2"/>
      <c r="C1" s="2"/>
      <c r="D1" s="2"/>
      <c r="E1" s="3"/>
      <c r="F1" s="2"/>
      <c r="G1" s="2"/>
      <c r="H1" s="2"/>
      <c r="I1" s="3"/>
    </row>
    <row r="2" spans="1:11">
      <c r="A2" s="1" t="str">
        <f>+'[1]P&amp;L RC'!A2</f>
        <v>Rush Court</v>
      </c>
      <c r="B2" s="5"/>
      <c r="C2" s="5"/>
      <c r="D2" s="5"/>
      <c r="E2" s="3"/>
      <c r="F2" s="5"/>
      <c r="G2" s="5"/>
      <c r="H2" s="5"/>
      <c r="I2" s="3"/>
    </row>
    <row r="3" spans="1:11">
      <c r="A3" s="1" t="str">
        <f>"Variance Report: "&amp;[1]Header!A17</f>
        <v>Variance Report: December 2025</v>
      </c>
      <c r="B3" s="2"/>
      <c r="C3" s="2"/>
      <c r="D3" s="2"/>
      <c r="E3" s="3"/>
      <c r="F3" s="2"/>
      <c r="G3" s="2"/>
      <c r="H3" s="2"/>
      <c r="I3" s="3"/>
    </row>
    <row r="4" spans="1:11">
      <c r="A4" s="6"/>
      <c r="B4" s="7"/>
      <c r="C4" s="7"/>
      <c r="D4" s="7"/>
      <c r="F4" s="7"/>
      <c r="G4" s="7"/>
      <c r="H4" s="7"/>
    </row>
    <row r="5" spans="1:11">
      <c r="A5" s="8"/>
      <c r="B5" s="44" t="s">
        <v>1</v>
      </c>
      <c r="C5" s="44"/>
      <c r="D5" s="44"/>
      <c r="F5" s="44" t="s">
        <v>2</v>
      </c>
      <c r="G5" s="44"/>
      <c r="H5" s="44"/>
    </row>
    <row r="6" spans="1:11">
      <c r="A6" s="8"/>
      <c r="B6" s="9" t="s">
        <v>3</v>
      </c>
      <c r="C6" s="9" t="s">
        <v>4</v>
      </c>
      <c r="D6" s="9" t="s">
        <v>5</v>
      </c>
      <c r="F6" s="9" t="s">
        <v>3</v>
      </c>
      <c r="G6" s="9" t="s">
        <v>4</v>
      </c>
      <c r="H6" s="9" t="s">
        <v>5</v>
      </c>
      <c r="I6" s="10" t="s">
        <v>6</v>
      </c>
      <c r="K6" s="11"/>
    </row>
    <row r="7" spans="1:11">
      <c r="A7" s="8"/>
      <c r="B7" s="12"/>
      <c r="C7" s="12"/>
      <c r="D7" s="12"/>
      <c r="F7" s="12"/>
      <c r="G7" s="12"/>
      <c r="H7" s="12"/>
    </row>
    <row r="8" spans="1:11" s="11" customFormat="1" ht="30" customHeight="1">
      <c r="A8" s="13" t="s">
        <v>7</v>
      </c>
      <c r="B8" s="14"/>
      <c r="C8" s="14"/>
      <c r="D8" s="14">
        <f>+B8-C8</f>
        <v>0</v>
      </c>
      <c r="E8" s="15"/>
      <c r="F8" s="14"/>
      <c r="G8" s="14"/>
      <c r="H8" s="14">
        <f>+F8-G8</f>
        <v>0</v>
      </c>
      <c r="I8" s="16"/>
    </row>
    <row r="9" spans="1:11">
      <c r="A9" s="6"/>
      <c r="B9" s="7"/>
      <c r="C9" s="7"/>
      <c r="D9" s="7"/>
      <c r="F9" s="7"/>
      <c r="G9" s="7"/>
      <c r="H9" s="7"/>
    </row>
    <row r="10" spans="1:11">
      <c r="A10" s="17" t="s">
        <v>8</v>
      </c>
      <c r="B10" s="18">
        <v>0</v>
      </c>
      <c r="C10" s="7"/>
      <c r="D10" s="7"/>
      <c r="F10" s="18">
        <v>0</v>
      </c>
      <c r="G10" s="7"/>
      <c r="H10" s="7"/>
    </row>
    <row r="11" spans="1:11">
      <c r="A11" s="17" t="s">
        <v>9</v>
      </c>
      <c r="B11" s="18">
        <v>0</v>
      </c>
      <c r="C11" s="7"/>
      <c r="D11" s="7"/>
      <c r="F11" s="18">
        <v>0</v>
      </c>
      <c r="G11" s="7"/>
      <c r="H11" s="7"/>
    </row>
    <row r="12" spans="1:11">
      <c r="A12" s="17" t="s">
        <v>10</v>
      </c>
      <c r="B12" s="18">
        <v>0</v>
      </c>
      <c r="C12" s="7"/>
      <c r="D12" s="7"/>
      <c r="F12" s="18">
        <v>0</v>
      </c>
      <c r="G12" s="7"/>
      <c r="H12" s="7"/>
    </row>
    <row r="13" spans="1:11">
      <c r="A13" s="19"/>
      <c r="B13" s="20"/>
      <c r="C13" s="20"/>
      <c r="D13" s="20"/>
      <c r="E13" s="21"/>
      <c r="F13" s="20"/>
      <c r="G13" s="20"/>
      <c r="H13" s="20"/>
      <c r="I13" s="21"/>
      <c r="K13" s="11"/>
    </row>
    <row r="14" spans="1:11" s="11" customFormat="1" ht="30" customHeight="1">
      <c r="A14" s="13" t="s">
        <v>11</v>
      </c>
      <c r="B14" s="14"/>
      <c r="C14" s="14"/>
      <c r="D14" s="14">
        <f>+C14-B14</f>
        <v>0</v>
      </c>
      <c r="E14" s="15"/>
      <c r="F14" s="14"/>
      <c r="G14" s="14"/>
      <c r="H14" s="14">
        <f>+G14-F14</f>
        <v>0</v>
      </c>
      <c r="I14" s="16"/>
    </row>
    <row r="15" spans="1:11">
      <c r="A15" s="22"/>
      <c r="B15" s="20"/>
      <c r="C15" s="20"/>
      <c r="D15" s="20"/>
      <c r="E15" s="21"/>
      <c r="F15" s="20"/>
      <c r="G15" s="20"/>
      <c r="H15" s="20"/>
      <c r="I15" s="21"/>
    </row>
    <row r="16" spans="1:11">
      <c r="A16" s="23" t="s">
        <v>12</v>
      </c>
      <c r="B16" s="24"/>
      <c r="C16" s="20"/>
      <c r="D16" s="20"/>
      <c r="E16" s="20"/>
      <c r="F16" s="20"/>
      <c r="G16" s="20"/>
      <c r="H16" s="20"/>
      <c r="I16" s="21"/>
    </row>
    <row r="17" spans="1:9">
      <c r="A17" s="25"/>
      <c r="B17" s="20"/>
      <c r="C17" s="20"/>
      <c r="D17" s="20"/>
      <c r="E17" s="21"/>
      <c r="F17" s="20"/>
      <c r="G17" s="20"/>
      <c r="H17" s="20"/>
      <c r="I17" s="21"/>
    </row>
    <row r="18" spans="1:9" s="11" customFormat="1" ht="30" customHeight="1">
      <c r="A18" s="19" t="s">
        <v>13</v>
      </c>
      <c r="B18" s="26"/>
      <c r="C18" s="26"/>
      <c r="D18" s="26">
        <f t="shared" ref="D18:D22" si="0">C18-B18</f>
        <v>0</v>
      </c>
      <c r="E18" s="27"/>
      <c r="F18" s="26"/>
      <c r="G18" s="26"/>
      <c r="H18" s="26">
        <f t="shared" ref="H18:H22" si="1">G18-F18</f>
        <v>0</v>
      </c>
      <c r="I18" s="16"/>
    </row>
    <row r="19" spans="1:9" s="11" customFormat="1" ht="30" customHeight="1">
      <c r="A19" s="19" t="s">
        <v>14</v>
      </c>
      <c r="B19" s="26"/>
      <c r="C19" s="26"/>
      <c r="D19" s="26">
        <f t="shared" si="0"/>
        <v>0</v>
      </c>
      <c r="E19" s="27"/>
      <c r="F19" s="26"/>
      <c r="G19" s="26"/>
      <c r="H19" s="26">
        <f t="shared" si="1"/>
        <v>0</v>
      </c>
      <c r="I19" s="16"/>
    </row>
    <row r="20" spans="1:9" s="11" customFormat="1" ht="30" customHeight="1">
      <c r="A20" s="19" t="s">
        <v>15</v>
      </c>
      <c r="B20" s="26"/>
      <c r="C20" s="26"/>
      <c r="D20" s="26">
        <f t="shared" si="0"/>
        <v>0</v>
      </c>
      <c r="E20" s="27"/>
      <c r="F20" s="26"/>
      <c r="G20" s="26"/>
      <c r="H20" s="26">
        <f t="shared" si="1"/>
        <v>0</v>
      </c>
      <c r="I20" s="16"/>
    </row>
    <row r="21" spans="1:9" s="11" customFormat="1" ht="30" customHeight="1">
      <c r="A21" s="19" t="s">
        <v>16</v>
      </c>
      <c r="B21" s="26"/>
      <c r="C21" s="26"/>
      <c r="D21" s="26">
        <f t="shared" si="0"/>
        <v>0</v>
      </c>
      <c r="E21" s="27"/>
      <c r="F21" s="26"/>
      <c r="G21" s="26"/>
      <c r="H21" s="26">
        <f t="shared" si="1"/>
        <v>0</v>
      </c>
      <c r="I21" s="16"/>
    </row>
    <row r="22" spans="1:9" s="11" customFormat="1" ht="30" customHeight="1">
      <c r="A22" s="19" t="s">
        <v>17</v>
      </c>
      <c r="B22" s="26"/>
      <c r="C22" s="26"/>
      <c r="D22" s="26">
        <f t="shared" si="0"/>
        <v>0</v>
      </c>
      <c r="E22" s="27"/>
      <c r="F22" s="26"/>
      <c r="G22" s="26"/>
      <c r="H22" s="26">
        <f t="shared" si="1"/>
        <v>0</v>
      </c>
      <c r="I22" s="16"/>
    </row>
    <row r="23" spans="1:9" s="11" customFormat="1">
      <c r="A23" s="19"/>
      <c r="B23" s="20"/>
      <c r="C23" s="20"/>
      <c r="D23" s="20"/>
      <c r="E23" s="27"/>
      <c r="F23" s="20"/>
      <c r="G23" s="20"/>
      <c r="H23" s="20"/>
      <c r="I23" s="27"/>
    </row>
    <row r="24" spans="1:9" s="11" customFormat="1" collapsed="1">
      <c r="A24" s="28" t="s">
        <v>18</v>
      </c>
      <c r="B24" s="29">
        <f>+B18+B19+B20+B21+B22</f>
        <v>0</v>
      </c>
      <c r="C24" s="30">
        <f>+C18+C19+C20+C21+C22</f>
        <v>0</v>
      </c>
      <c r="D24" s="31">
        <f>+C24-B24</f>
        <v>0</v>
      </c>
      <c r="E24" s="15"/>
      <c r="F24" s="29">
        <f>+F18+F19+F20+F21+F22</f>
        <v>0</v>
      </c>
      <c r="G24" s="30">
        <f>+G18+G19+G20+G21+G22</f>
        <v>0</v>
      </c>
      <c r="H24" s="31">
        <f>+G24-F24</f>
        <v>0</v>
      </c>
      <c r="I24" s="27"/>
    </row>
    <row r="25" spans="1:9" s="11" customFormat="1">
      <c r="A25" s="19"/>
      <c r="B25" s="20"/>
      <c r="C25" s="20"/>
      <c r="D25" s="20"/>
      <c r="E25" s="15"/>
      <c r="F25" s="20"/>
      <c r="G25" s="20"/>
      <c r="H25" s="20"/>
      <c r="I25" s="27"/>
    </row>
    <row r="26" spans="1:9" s="11" customFormat="1">
      <c r="A26" s="13" t="s">
        <v>19</v>
      </c>
      <c r="B26" s="32">
        <f>+B8-B14-B24</f>
        <v>0</v>
      </c>
      <c r="C26" s="33">
        <f>+C8-C14-C24</f>
        <v>0</v>
      </c>
      <c r="D26" s="34">
        <f>+B26-C26</f>
        <v>0</v>
      </c>
      <c r="E26" s="15"/>
      <c r="F26" s="32">
        <f>+F8-F14-F24</f>
        <v>0</v>
      </c>
      <c r="G26" s="33">
        <f>+G8-G14-G24</f>
        <v>0</v>
      </c>
      <c r="H26" s="34">
        <f>+F26-G26</f>
        <v>0</v>
      </c>
      <c r="I26" s="27"/>
    </row>
    <row r="27" spans="1:9">
      <c r="A27" s="35"/>
      <c r="B27" s="20"/>
      <c r="C27" s="20"/>
      <c r="D27" s="20"/>
      <c r="E27" s="21"/>
      <c r="F27" s="20"/>
      <c r="G27" s="20"/>
      <c r="H27" s="20"/>
      <c r="I27" s="21"/>
    </row>
    <row r="28" spans="1:9">
      <c r="A28" s="23" t="s">
        <v>20</v>
      </c>
      <c r="B28" s="24"/>
      <c r="C28" s="20"/>
      <c r="D28" s="20"/>
      <c r="E28" s="20"/>
      <c r="F28" s="20"/>
      <c r="G28" s="20"/>
      <c r="H28" s="20"/>
      <c r="I28" s="21"/>
    </row>
    <row r="29" spans="1:9">
      <c r="A29" s="36"/>
      <c r="B29" s="20"/>
      <c r="C29" s="20"/>
      <c r="D29" s="20"/>
      <c r="E29" s="21"/>
      <c r="F29" s="20"/>
      <c r="G29" s="20"/>
      <c r="H29" s="20"/>
      <c r="I29" s="21"/>
    </row>
    <row r="30" spans="1:9" s="11" customFormat="1" ht="30" customHeight="1">
      <c r="A30" s="19" t="s">
        <v>13</v>
      </c>
      <c r="B30" s="26"/>
      <c r="C30" s="26"/>
      <c r="D30" s="26">
        <f t="shared" ref="D30:D33" si="2">C30-B30</f>
        <v>0</v>
      </c>
      <c r="E30" s="27"/>
      <c r="F30" s="26"/>
      <c r="G30" s="26"/>
      <c r="H30" s="26">
        <f t="shared" ref="H30:H33" si="3">G30-F30</f>
        <v>0</v>
      </c>
      <c r="I30" s="16"/>
    </row>
    <row r="31" spans="1:9" s="11" customFormat="1" ht="30" customHeight="1">
      <c r="A31" s="19" t="s">
        <v>14</v>
      </c>
      <c r="B31" s="26"/>
      <c r="C31" s="26"/>
      <c r="D31" s="26">
        <f t="shared" si="2"/>
        <v>0</v>
      </c>
      <c r="E31" s="27"/>
      <c r="F31" s="26"/>
      <c r="G31" s="26"/>
      <c r="H31" s="26">
        <f t="shared" si="3"/>
        <v>0</v>
      </c>
      <c r="I31" s="16"/>
    </row>
    <row r="32" spans="1:9" s="11" customFormat="1" ht="30" customHeight="1">
      <c r="A32" s="19" t="s">
        <v>15</v>
      </c>
      <c r="B32" s="26"/>
      <c r="C32" s="26"/>
      <c r="D32" s="26">
        <f t="shared" si="2"/>
        <v>0</v>
      </c>
      <c r="E32" s="27"/>
      <c r="F32" s="26"/>
      <c r="G32" s="26"/>
      <c r="H32" s="26">
        <f t="shared" si="3"/>
        <v>0</v>
      </c>
      <c r="I32" s="16"/>
    </row>
    <row r="33" spans="1:9" s="11" customFormat="1" ht="30" customHeight="1">
      <c r="A33" s="19" t="s">
        <v>21</v>
      </c>
      <c r="B33" s="26"/>
      <c r="C33" s="26"/>
      <c r="D33" s="26">
        <f t="shared" si="2"/>
        <v>0</v>
      </c>
      <c r="E33" s="27"/>
      <c r="F33" s="26"/>
      <c r="G33" s="26"/>
      <c r="H33" s="26">
        <f t="shared" si="3"/>
        <v>0</v>
      </c>
      <c r="I33" s="16"/>
    </row>
    <row r="34" spans="1:9">
      <c r="A34" s="21"/>
      <c r="B34" s="20"/>
      <c r="C34" s="20"/>
      <c r="D34" s="20"/>
      <c r="E34" s="21"/>
      <c r="F34" s="20"/>
      <c r="G34" s="20"/>
      <c r="H34" s="20"/>
      <c r="I34" s="21"/>
    </row>
    <row r="35" spans="1:9" s="11" customFormat="1" collapsed="1">
      <c r="A35" s="37" t="s">
        <v>22</v>
      </c>
      <c r="B35" s="32">
        <f>+B33+B32+B31+B30</f>
        <v>0</v>
      </c>
      <c r="C35" s="33">
        <f>+C33+C32+C31+C30</f>
        <v>0</v>
      </c>
      <c r="D35" s="34">
        <f>+C35-B35</f>
        <v>0</v>
      </c>
      <c r="E35" s="15"/>
      <c r="F35" s="32">
        <f>+F33+F32+F31+F30</f>
        <v>0</v>
      </c>
      <c r="G35" s="33">
        <f>+G33+G32+G31+G30</f>
        <v>0</v>
      </c>
      <c r="H35" s="34">
        <f>+G35-F35</f>
        <v>0</v>
      </c>
      <c r="I35" s="27"/>
    </row>
    <row r="36" spans="1:9">
      <c r="A36" s="21"/>
      <c r="B36" s="20"/>
      <c r="C36" s="20"/>
      <c r="D36" s="20"/>
      <c r="E36" s="21"/>
      <c r="F36" s="20"/>
      <c r="G36" s="20"/>
      <c r="H36" s="20"/>
      <c r="I36" s="21"/>
    </row>
    <row r="37" spans="1:9" s="11" customFormat="1" ht="30" customHeight="1" collapsed="1">
      <c r="A37" s="37" t="s">
        <v>23</v>
      </c>
      <c r="B37" s="32">
        <f>+B26-B35</f>
        <v>0</v>
      </c>
      <c r="C37" s="33">
        <f>+C26-C35</f>
        <v>0</v>
      </c>
      <c r="D37" s="34">
        <f>+B37-C37</f>
        <v>0</v>
      </c>
      <c r="E37" s="15"/>
      <c r="F37" s="32">
        <f>+F26-F35</f>
        <v>0</v>
      </c>
      <c r="G37" s="33">
        <f>+G26-G35</f>
        <v>0</v>
      </c>
      <c r="H37" s="34">
        <f>+F37-G37</f>
        <v>0</v>
      </c>
      <c r="I37" s="38"/>
    </row>
    <row r="38" spans="1:9">
      <c r="A38" s="21"/>
      <c r="B38" s="39"/>
      <c r="C38" s="39"/>
      <c r="D38" s="39"/>
      <c r="E38" s="21"/>
      <c r="F38" s="39"/>
      <c r="G38" s="39"/>
      <c r="H38" s="39"/>
      <c r="I38" s="21"/>
    </row>
    <row r="39" spans="1:9" s="11" customFormat="1" ht="30" customHeight="1">
      <c r="A39" s="28" t="s">
        <v>24</v>
      </c>
      <c r="B39" s="26"/>
      <c r="C39" s="26"/>
      <c r="D39" s="26">
        <f>+C39-B39</f>
        <v>0</v>
      </c>
      <c r="E39" s="27"/>
      <c r="F39" s="26"/>
      <c r="G39" s="26"/>
      <c r="H39" s="26">
        <f>+G39-F39</f>
        <v>0</v>
      </c>
      <c r="I39" s="16"/>
    </row>
    <row r="40" spans="1:9" ht="30" customHeight="1">
      <c r="A40" s="19" t="s">
        <v>25</v>
      </c>
      <c r="B40" s="26"/>
      <c r="C40" s="26"/>
      <c r="D40" s="26">
        <f>+C40-B40</f>
        <v>0</v>
      </c>
      <c r="E40" s="21"/>
      <c r="F40" s="26"/>
      <c r="G40" s="26"/>
      <c r="H40" s="26">
        <f>+G40-F40</f>
        <v>0</v>
      </c>
      <c r="I40" s="38"/>
    </row>
    <row r="41" spans="1:9">
      <c r="A41" s="21"/>
      <c r="B41" s="20"/>
      <c r="C41" s="20"/>
      <c r="D41" s="20"/>
      <c r="E41" s="21"/>
      <c r="F41" s="20"/>
      <c r="G41" s="20"/>
      <c r="H41" s="20"/>
      <c r="I41" s="21"/>
    </row>
    <row r="42" spans="1:9" s="11" customFormat="1" collapsed="1">
      <c r="A42" s="37" t="s">
        <v>26</v>
      </c>
      <c r="B42" s="14">
        <f>+B37-B39-B40</f>
        <v>0</v>
      </c>
      <c r="C42" s="14">
        <f>+C37-C39-C40</f>
        <v>0</v>
      </c>
      <c r="D42" s="14">
        <f>+B42-C42</f>
        <v>0</v>
      </c>
      <c r="E42" s="15"/>
      <c r="F42" s="14">
        <f>+F37-F39-F40</f>
        <v>0</v>
      </c>
      <c r="G42" s="14">
        <f>+G37-G39-G40</f>
        <v>0</v>
      </c>
      <c r="H42" s="14">
        <f>+F42-G42</f>
        <v>0</v>
      </c>
      <c r="I42" s="21"/>
    </row>
    <row r="60" spans="1:9">
      <c r="A60" s="40" t="s">
        <v>27</v>
      </c>
      <c r="B60" s="41" t="s">
        <v>28</v>
      </c>
      <c r="C60" s="41" t="s">
        <v>29</v>
      </c>
      <c r="D60" s="41" t="s">
        <v>30</v>
      </c>
      <c r="I60" s="10" t="s">
        <v>6</v>
      </c>
    </row>
    <row r="62" spans="1:9" s="21" customFormat="1" ht="30" customHeight="1">
      <c r="A62" s="21" t="s">
        <v>28</v>
      </c>
      <c r="B62" s="20"/>
      <c r="C62" s="20"/>
      <c r="D62" s="20">
        <f>+C62-B62</f>
        <v>0</v>
      </c>
      <c r="I62" s="38"/>
    </row>
    <row r="63" spans="1:9" s="21" customFormat="1" ht="30" customHeight="1">
      <c r="A63" s="21" t="s">
        <v>31</v>
      </c>
      <c r="B63" s="20"/>
      <c r="C63" s="20"/>
      <c r="D63" s="20">
        <f t="shared" ref="D63:D67" si="4">+C63-B63</f>
        <v>0</v>
      </c>
      <c r="I63" s="38"/>
    </row>
    <row r="64" spans="1:9" s="21" customFormat="1" ht="30" customHeight="1">
      <c r="A64" s="21" t="s">
        <v>32</v>
      </c>
      <c r="B64" s="20"/>
      <c r="C64" s="20"/>
      <c r="D64" s="20">
        <f t="shared" si="4"/>
        <v>0</v>
      </c>
      <c r="I64" s="38"/>
    </row>
    <row r="65" spans="1:9" s="21" customFormat="1" ht="30" customHeight="1">
      <c r="A65" s="21" t="s">
        <v>33</v>
      </c>
      <c r="B65" s="20"/>
      <c r="C65" s="20"/>
      <c r="D65" s="20">
        <f t="shared" si="4"/>
        <v>0</v>
      </c>
      <c r="I65" s="38"/>
    </row>
    <row r="66" spans="1:9" s="21" customFormat="1" ht="30" customHeight="1">
      <c r="A66" s="21" t="s">
        <v>34</v>
      </c>
      <c r="B66" s="20"/>
      <c r="C66" s="20"/>
      <c r="D66" s="20">
        <f t="shared" si="4"/>
        <v>0</v>
      </c>
      <c r="I66" s="38"/>
    </row>
    <row r="67" spans="1:9" s="21" customFormat="1" ht="30" customHeight="1">
      <c r="A67" s="21" t="s">
        <v>35</v>
      </c>
      <c r="B67" s="39"/>
      <c r="C67" s="39"/>
      <c r="D67" s="39">
        <f t="shared" si="4"/>
        <v>0</v>
      </c>
      <c r="I67" s="38"/>
    </row>
    <row r="69" spans="1:9">
      <c r="A69" s="11" t="s">
        <v>36</v>
      </c>
      <c r="B69" s="42">
        <f>SUM(B62:B67)</f>
        <v>0</v>
      </c>
      <c r="C69" s="42">
        <f>SUM(C62:C67)</f>
        <v>0</v>
      </c>
      <c r="D69" s="42">
        <f>SUM(D62:D67)</f>
        <v>0</v>
      </c>
    </row>
    <row r="71" spans="1:9">
      <c r="A71" s="40" t="s">
        <v>37</v>
      </c>
      <c r="B71" s="41" t="s">
        <v>38</v>
      </c>
      <c r="I71" s="10" t="s">
        <v>6</v>
      </c>
    </row>
    <row r="73" spans="1:9" s="21" customFormat="1" ht="30" customHeight="1">
      <c r="B73" s="20"/>
      <c r="I73" s="38"/>
    </row>
    <row r="74" spans="1:9" s="21" customFormat="1" ht="30" customHeight="1">
      <c r="B74" s="20"/>
      <c r="I74" s="38"/>
    </row>
    <row r="75" spans="1:9" s="21" customFormat="1" ht="30" customHeight="1">
      <c r="B75" s="20"/>
      <c r="I75" s="38"/>
    </row>
    <row r="76" spans="1:9" s="21" customFormat="1" ht="30" customHeight="1">
      <c r="B76" s="20"/>
      <c r="I76" s="38"/>
    </row>
    <row r="77" spans="1:9" s="21" customFormat="1" ht="30" customHeight="1">
      <c r="B77" s="20"/>
      <c r="I77" s="38"/>
    </row>
    <row r="78" spans="1:9" s="21" customFormat="1" ht="30" customHeight="1">
      <c r="B78" s="20"/>
      <c r="I78" s="38"/>
    </row>
    <row r="79" spans="1:9" s="21" customFormat="1" ht="30" customHeight="1">
      <c r="B79" s="20"/>
      <c r="I79" s="38"/>
    </row>
    <row r="80" spans="1:9" s="21" customFormat="1" ht="30" customHeight="1">
      <c r="B80" s="20"/>
      <c r="I80" s="38"/>
    </row>
    <row r="81" spans="1:9" s="21" customFormat="1" ht="30" customHeight="1">
      <c r="B81" s="20"/>
      <c r="I81" s="38"/>
    </row>
    <row r="82" spans="1:9" s="21" customFormat="1" ht="30" customHeight="1">
      <c r="B82" s="43"/>
      <c r="I82" s="38"/>
    </row>
    <row r="84" spans="1:9">
      <c r="A84" s="11" t="s">
        <v>36</v>
      </c>
      <c r="B84" s="42">
        <f>SUM(B73:B83)</f>
        <v>0</v>
      </c>
    </row>
    <row r="85" spans="1:9">
      <c r="A85" s="21"/>
      <c r="B85" s="20"/>
      <c r="F85" s="20"/>
    </row>
  </sheetData>
  <mergeCells count="2">
    <mergeCell ref="B5:D5"/>
    <mergeCell ref="F5:H5"/>
  </mergeCells>
  <pageMargins left="0.11811023622047245" right="0.11811023622047245" top="0.31496062992125984" bottom="0.31496062992125984" header="0.19685039370078741" footer="0.19685039370078741"/>
  <pageSetup paperSize="9" scale="71" fitToHeight="0" orientation="portrait" r:id="rId1"/>
  <rowBreaks count="1" manualBreakCount="1">
    <brk id="5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848412-7fe7-40b8-9271-af3e8128b5bb" xsi:nil="true"/>
    <lcf76f155ced4ddcb4097134ff3c332f xmlns="88de470f-fe71-4394-8e47-0b61827a749f">
      <Terms xmlns="http://schemas.microsoft.com/office/infopath/2007/PartnerControls"/>
    </lcf76f155ced4ddcb4097134ff3c332f>
    <Lastreviewdate xmlns="88de470f-fe71-4394-8e47-0b61827a749f" xsi:nil="true"/>
    <SharedWithUsers xmlns="ea848412-7fe7-40b8-9271-af3e8128b5b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33503E4B2864DB76551A1256C307F" ma:contentTypeVersion="19" ma:contentTypeDescription="Create a new document." ma:contentTypeScope="" ma:versionID="7b89a35e0c766a82a360e1ae93f5c703">
  <xsd:schema xmlns:xsd="http://www.w3.org/2001/XMLSchema" xmlns:xs="http://www.w3.org/2001/XMLSchema" xmlns:p="http://schemas.microsoft.com/office/2006/metadata/properties" xmlns:ns2="ea848412-7fe7-40b8-9271-af3e8128b5bb" xmlns:ns3="88de470f-fe71-4394-8e47-0b61827a749f" targetNamespace="http://schemas.microsoft.com/office/2006/metadata/properties" ma:root="true" ma:fieldsID="71820fb4ef208e796d00d5cb5768b3dc" ns2:_="" ns3:_="">
    <xsd:import namespace="ea848412-7fe7-40b8-9271-af3e8128b5bb"/>
    <xsd:import namespace="88de470f-fe71-4394-8e47-0b61827a74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BillingMetadata" minOccurs="0"/>
                <xsd:element ref="ns3:Last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8412-7fe7-40b8-9271-af3e8128b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eb7a023-93cb-4966-a38c-0a0a46fcfb01}" ma:internalName="TaxCatchAll" ma:showField="CatchAllData" ma:web="ea848412-7fe7-40b8-9271-af3e8128b5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e470f-fe71-4394-8e47-0b61827a7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9105be-48ac-4a44-a380-b608143ed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reviewdate" ma:index="24" nillable="true" ma:displayName="Last review date" ma:format="DateOnly" ma:internalName="Lastreview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CE83A-2D92-4AA8-A09F-988AEDCF4C88}"/>
</file>

<file path=customXml/itemProps2.xml><?xml version="1.0" encoding="utf-8"?>
<ds:datastoreItem xmlns:ds="http://schemas.openxmlformats.org/officeDocument/2006/customXml" ds:itemID="{BD78E896-CD22-4D61-82DF-3C8A72EB5D5C}"/>
</file>

<file path=customXml/itemProps3.xml><?xml version="1.0" encoding="utf-8"?>
<ds:datastoreItem xmlns:ds="http://schemas.openxmlformats.org/officeDocument/2006/customXml" ds:itemID="{FA15F665-6E15-4A14-9D34-68AC1E5E31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Stylska</dc:creator>
  <cp:keywords/>
  <dc:description/>
  <cp:lastModifiedBy/>
  <cp:revision/>
  <dcterms:created xsi:type="dcterms:W3CDTF">2026-02-02T15:28:26Z</dcterms:created>
  <dcterms:modified xsi:type="dcterms:W3CDTF">2026-02-04T14:33:03Z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0x01010089133503E4B2864DB76551A1256C307F</vt:lpwstr>
  </property>
  <property fmtid="{D5CDD505-2E9C-101B-9397-08002B2CF9AE}" pid="3" name="Order">
    <vt:r8>1072800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